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社員マスター" sheetId="1" r:id="rId1"/>
    <sheet name="日別勤怠入力" sheetId="2" r:id="rId2"/>
    <sheet name="月次集計" sheetId="3" r:id="rId3"/>
    <sheet name="確認・対応管理" sheetId="4" r:id="rId4"/>
  </sheets>
  <definedNames>
    <definedName name="_xlnm._FilterDatabase" localSheetId="0">'社員マスター'!A4:H8</definedName>
    <definedName name="_xlnm._FilterDatabase" localSheetId="1">'日別勤怠入力'!A4:J11</definedName>
    <definedName name="_xlnm._FilterDatabase" localSheetId="2">'月次集計'!A4:J8</definedName>
    <definedName name="_xlnm._FilterDatabase" localSheetId="3">'確認・対応管理'!A4:J8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6.83203125" customWidth="1"/>
    <col min="3" max="3" width="16.83203125" customWidth="1"/>
    <col min="4" max="4" width="14.83203125" customWidth="1"/>
    <col min="5" max="5" width="16.83203125" customWidth="1"/>
    <col min="6" max="6" width="14.83203125" customWidth="1"/>
    <col min="7" max="7" width="12.83203125" customWidth="1"/>
    <col min="8" max="8" width="10.83203125" customWidth="1"/>
  </cols>
  <sheetData>
    <row r="1">
      <c r="A1" t="str">
        <v>社員マスター</v>
      </c>
    </row>
    <row r="2">
      <c r="A2" t="str">
        <v>社員ごとの所属、雇用区分、所定労働時間、有給残数、管理者情報を管理する基礎台帳。</v>
      </c>
    </row>
    <row r="4">
      <c r="A4" t="str">
        <v>社員ID</v>
      </c>
      <c r="B4" t="str">
        <v>氏名</v>
      </c>
      <c r="C4" t="str">
        <v>所属</v>
      </c>
      <c r="D4" t="str">
        <v>雇用区分</v>
      </c>
      <c r="E4" t="str">
        <v>承認者</v>
      </c>
      <c r="F4" t="str">
        <v>所定時間/日</v>
      </c>
      <c r="G4" t="str">
        <v>有給残日数</v>
      </c>
      <c r="H4" t="str">
        <v>在籍</v>
      </c>
    </row>
    <row r="5">
      <c r="A5" t="str">
        <v>E001</v>
      </c>
      <c r="B5" t="str">
        <v>山田 太郎</v>
      </c>
      <c r="C5" t="str">
        <v>営業部</v>
      </c>
      <c r="D5" t="str">
        <v>正社員</v>
      </c>
      <c r="E5" t="str">
        <v>鈴木 部長</v>
      </c>
      <c r="F5">
        <v>8</v>
      </c>
      <c r="G5">
        <v>12</v>
      </c>
      <c r="H5" t="str">
        <v>在籍</v>
      </c>
    </row>
    <row r="6">
      <c r="A6" t="str">
        <v>E002</v>
      </c>
      <c r="B6" t="str">
        <v>佐藤 花子</v>
      </c>
      <c r="C6" t="str">
        <v>総務部</v>
      </c>
      <c r="D6" t="str">
        <v>正社員</v>
      </c>
      <c r="E6" t="str">
        <v>高橋 課長</v>
      </c>
      <c r="F6">
        <v>8</v>
      </c>
      <c r="G6">
        <v>15</v>
      </c>
      <c r="H6" t="str">
        <v>在籍</v>
      </c>
    </row>
    <row r="7">
      <c r="A7" t="str">
        <v>E003</v>
      </c>
      <c r="B7" t="str">
        <v>田中 一郎</v>
      </c>
      <c r="C7" t="str">
        <v>店舗A</v>
      </c>
      <c r="D7" t="str">
        <v>契約社員</v>
      </c>
      <c r="E7" t="str">
        <v>中村 店長</v>
      </c>
      <c r="F7">
        <v>8</v>
      </c>
      <c r="G7">
        <v>8</v>
      </c>
      <c r="H7" t="str">
        <v>在籍</v>
      </c>
    </row>
    <row r="8">
      <c r="A8" t="str">
        <v>E004</v>
      </c>
      <c r="B8" t="str">
        <v>小林 美咲</v>
      </c>
      <c r="C8" t="str">
        <v>店舗A</v>
      </c>
      <c r="D8" t="str">
        <v>パート</v>
      </c>
      <c r="E8" t="str">
        <v>中村 店長</v>
      </c>
      <c r="F8">
        <v>6</v>
      </c>
      <c r="G8">
        <v>5</v>
      </c>
      <c r="H8" t="str">
        <v>在籍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J11"/>
  <sheetViews>
    <sheetView workbookViewId="0"/>
  </sheetViews>
  <cols>
    <col min="1" max="1" width="12.83203125" customWidth="1"/>
    <col min="2" max="2" width="12.83203125" customWidth="1"/>
    <col min="3" max="3" width="14.83203125" customWidth="1"/>
    <col min="4" max="4" width="12.83203125" customWidth="1"/>
    <col min="5" max="5" width="10.83203125" customWidth="1"/>
    <col min="6" max="6" width="10.83203125" customWidth="1"/>
    <col min="7" max="7" width="10.83203125" customWidth="1"/>
    <col min="8" max="8" width="10.83203125" customWidth="1"/>
    <col min="9" max="9" width="10.83203125" customWidth="1"/>
    <col min="10" max="10" width="10.83203125" customWidth="1"/>
  </cols>
  <sheetData>
    <row r="1">
      <c r="A1" t="str">
        <v>日別勤怠入力</v>
      </c>
    </row>
    <row r="2">
      <c r="A2" t="str">
        <v>日々の出退勤、休憩、残業、深夜、休日勤務、有給取得、確認状況を入力・管理するメイン台帳。</v>
      </c>
    </row>
    <row r="4">
      <c r="A4" t="str">
        <v>日付</v>
      </c>
      <c r="B4" t="str">
        <v>社員ID</v>
      </c>
      <c r="C4" t="str">
        <v>氏名</v>
      </c>
      <c r="D4" t="str">
        <v>勤務区分</v>
      </c>
      <c r="E4" t="str">
        <v>出勤</v>
      </c>
      <c r="F4" t="str">
        <v>退勤</v>
      </c>
      <c r="G4" t="str">
        <v>休憩h</v>
      </c>
      <c r="H4" t="str">
        <v>実働h</v>
      </c>
      <c r="I4" t="str">
        <v>残業h</v>
      </c>
      <c r="J4" t="str">
        <v>深夜h</v>
      </c>
    </row>
    <row r="5">
      <c r="A5" t="str">
        <v>2025-04-01</v>
      </c>
      <c r="B5" t="str">
        <v>E001</v>
      </c>
      <c r="C5" t="str">
        <v>山田 太郎</v>
      </c>
      <c r="D5" t="str">
        <v>通常勤務</v>
      </c>
      <c r="E5" t="str">
        <v>09:00</v>
      </c>
      <c r="F5" t="str">
        <v>18:30</v>
      </c>
      <c r="G5">
        <v>1</v>
      </c>
      <c r="H5">
        <f>(F2-E2)*24-G2</f>
      </c>
      <c r="I5">
        <f>MAX(0,H2-8)</f>
      </c>
      <c r="J5">
        <v>0</v>
      </c>
    </row>
    <row r="6">
      <c r="A6" t="str">
        <v>2025-04-01</v>
      </c>
      <c r="B6" t="str">
        <v>E002</v>
      </c>
      <c r="C6" t="str">
        <v>佐藤 花子</v>
      </c>
      <c r="D6" t="str">
        <v>通常勤務</v>
      </c>
      <c r="E6" t="str">
        <v>08:45</v>
      </c>
      <c r="F6" t="str">
        <v>17:45</v>
      </c>
      <c r="G6">
        <v>1</v>
      </c>
      <c r="H6">
        <f>(F3-E3)*24-G3</f>
      </c>
      <c r="I6">
        <f>MAX(0,H3-8)</f>
      </c>
      <c r="J6">
        <v>0</v>
      </c>
    </row>
    <row r="7">
      <c r="A7" t="str">
        <v>2025-04-01</v>
      </c>
      <c r="B7" t="str">
        <v>E003</v>
      </c>
      <c r="C7" t="str">
        <v>田中 一郎</v>
      </c>
      <c r="D7" t="str">
        <v>遅番</v>
      </c>
      <c r="E7" t="str">
        <v>13:00</v>
      </c>
      <c r="F7" t="str">
        <v>22:30</v>
      </c>
      <c r="G7">
        <v>1</v>
      </c>
      <c r="H7">
        <f>(F4-E4)*24-G4</f>
      </c>
      <c r="I7">
        <f>MAX(0,H4-8)</f>
      </c>
      <c r="J7">
        <f>MAX(0,(F4-TIME(22,0,0))*24)</f>
      </c>
    </row>
    <row r="8">
      <c r="A8" t="str">
        <v>2025-04-02</v>
      </c>
      <c r="B8" t="str">
        <v>E004</v>
      </c>
      <c r="C8" t="str">
        <v>小林 美咲</v>
      </c>
      <c r="D8" t="str">
        <v>通常勤務</v>
      </c>
      <c r="E8" t="str">
        <v>10:00</v>
      </c>
      <c r="F8" t="str">
        <v>17:00</v>
      </c>
      <c r="G8">
        <v>1</v>
      </c>
      <c r="H8">
        <f>(F5-E5)*24-G5</f>
      </c>
      <c r="I8">
        <f>MAX(0,H5-6)</f>
      </c>
      <c r="J8">
        <v>0</v>
      </c>
    </row>
    <row r="9">
      <c r="A9" t="str">
        <v>2025-04-02</v>
      </c>
      <c r="B9" t="str">
        <v>E001</v>
      </c>
      <c r="C9" t="str">
        <v>山田 太郎</v>
      </c>
      <c r="D9" t="str">
        <v>通常勤務</v>
      </c>
      <c r="E9" t="str">
        <v>09:00</v>
      </c>
      <c r="F9" t="str">
        <v>20:00</v>
      </c>
      <c r="G9">
        <v>1</v>
      </c>
      <c r="H9">
        <f>(F6-E6)*24-G6</f>
      </c>
      <c r="I9">
        <f>MAX(0,H6-8)</f>
      </c>
      <c r="J9">
        <v>0</v>
      </c>
    </row>
    <row r="10">
      <c r="A10" t="str">
        <v>2025-04-03</v>
      </c>
      <c r="B10" t="str">
        <v>E002</v>
      </c>
      <c r="C10" t="str">
        <v>佐藤 花子</v>
      </c>
      <c r="D10" t="str">
        <v>有給休暇</v>
      </c>
      <c r="E10" t="str">
        <v/>
      </c>
      <c r="F10" t="str">
        <v/>
      </c>
      <c r="G10">
        <v>0</v>
      </c>
      <c r="H10">
        <v>0</v>
      </c>
      <c r="I10">
        <v>0</v>
      </c>
      <c r="J10">
        <v>0</v>
      </c>
    </row>
    <row r="11">
      <c r="A11" t="str">
        <v>2025-04-06</v>
      </c>
      <c r="B11" t="str">
        <v>E003</v>
      </c>
      <c r="C11" t="str">
        <v>田中 一郎</v>
      </c>
      <c r="D11" t="str">
        <v>休日出勤</v>
      </c>
      <c r="E11" t="str">
        <v>09:00</v>
      </c>
      <c r="F11" t="str">
        <v>15:00</v>
      </c>
      <c r="G11">
        <v>0.5</v>
      </c>
      <c r="H11">
        <f>(F8-E8)*24-G8</f>
      </c>
      <c r="I11">
        <v>0</v>
      </c>
      <c r="J11">
        <v>0</v>
      </c>
    </row>
  </sheetData>
  <autoFilter ref="A4:J11"/>
  <ignoredErrors>
    <ignoredError numberStoredAsText="1" sqref="A1:J1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cols>
    <col min="1" max="1" width="12.83203125" customWidth="1"/>
    <col min="2" max="2" width="12.83203125" customWidth="1"/>
    <col min="3" max="3" width="14.83203125" customWidth="1"/>
    <col min="4" max="4" width="10.83203125" customWidth="1"/>
    <col min="5" max="5" width="10.83203125" customWidth="1"/>
    <col min="6" max="6" width="12.83203125" customWidth="1"/>
    <col min="7" max="7" width="12.83203125" customWidth="1"/>
    <col min="8" max="8" width="12.83203125" customWidth="1"/>
    <col min="9" max="9" width="12.83203125" customWidth="1"/>
    <col min="10" max="10" width="10.83203125" customWidth="1"/>
  </cols>
  <sheetData>
    <row r="1">
      <c r="A1" t="str">
        <v>月次集計</v>
      </c>
    </row>
    <row r="2">
      <c r="A2" t="str">
        <v>社員別・月別の勤務実績、残業、深夜、休日、有給、確認漏れを集計して締め処理に活用する一覧。</v>
      </c>
    </row>
    <row r="4">
      <c r="A4" t="str">
        <v>対象月</v>
      </c>
      <c r="B4" t="str">
        <v>社員ID</v>
      </c>
      <c r="C4" t="str">
        <v>氏名</v>
      </c>
      <c r="D4" t="str">
        <v>所定日数</v>
      </c>
      <c r="E4" t="str">
        <v>出勤日数</v>
      </c>
      <c r="F4" t="str">
        <v>総実働h</v>
      </c>
      <c r="G4" t="str">
        <v>総残業h</v>
      </c>
      <c r="H4" t="str">
        <v>総深夜h</v>
      </c>
      <c r="I4" t="str">
        <v>総休日h</v>
      </c>
      <c r="J4" t="str">
        <v>有給日数</v>
      </c>
    </row>
    <row r="5">
      <c r="A5" t="str">
        <v>2025-04</v>
      </c>
      <c r="B5" t="str">
        <v>E001</v>
      </c>
      <c r="C5" t="str">
        <v>山田 太郎</v>
      </c>
      <c r="D5">
        <v>20</v>
      </c>
      <c r="E5">
        <f>COUNTIFS('日別勤怠入力'!B:B,B2,'日別勤怠入力'!D:D,"&lt;&gt;有給休暇")</f>
      </c>
      <c r="F5">
        <f>SUMIFS('日別勤怠入力'!H:H,'日別勤怠入力'!B:B,B2)</f>
      </c>
      <c r="G5">
        <f>SUMIFS('日別勤怠入力'!I:I,'日別勤怠入力'!B:B,B2)</f>
      </c>
      <c r="H5">
        <f>SUMIFS('日別勤怠入力'!J:J,'日別勤怠入力'!B:B,B2)</f>
      </c>
      <c r="I5">
        <f>SUMIFS('日別勤怠入力'!K:K,'日別勤怠入力'!B:B,B2)</f>
      </c>
      <c r="J5">
        <f>SUMIFS('日別勤怠入力'!L:L,'日別勤怠入力'!B:B,B2)</f>
      </c>
    </row>
    <row r="6">
      <c r="A6" t="str">
        <v>2025-04</v>
      </c>
      <c r="B6" t="str">
        <v>E002</v>
      </c>
      <c r="C6" t="str">
        <v>佐藤 花子</v>
      </c>
      <c r="D6">
        <v>20</v>
      </c>
      <c r="E6">
        <f>COUNTIFS('日別勤怠入力'!B:B,B3,'日別勤怠入力'!D:D,"&lt;&gt;有給休暇")</f>
      </c>
      <c r="F6">
        <f>SUMIFS('日別勤怠入力'!H:H,'日別勤怠入力'!B:B,B3)</f>
      </c>
      <c r="G6">
        <f>SUMIFS('日別勤怠入力'!I:I,'日別勤怠入力'!B:B,B3)</f>
      </c>
      <c r="H6">
        <f>SUMIFS('日別勤怠入力'!J:J,'日別勤怠入力'!B:B,B3)</f>
      </c>
      <c r="I6">
        <f>SUMIFS('日別勤怠入力'!K:K,'日別勤怠入力'!B:B,B3)</f>
      </c>
      <c r="J6">
        <f>SUMIFS('日別勤怠入力'!L:L,'日別勤怠入力'!B:B,B3)</f>
      </c>
    </row>
    <row r="7">
      <c r="A7" t="str">
        <v>2025-04</v>
      </c>
      <c r="B7" t="str">
        <v>E003</v>
      </c>
      <c r="C7" t="str">
        <v>田中 一郎</v>
      </c>
      <c r="D7">
        <v>20</v>
      </c>
      <c r="E7">
        <f>COUNTIFS('日別勤怠入力'!B:B,B4,'日別勤怠入力'!D:D,"&lt;&gt;有給休暇")</f>
      </c>
      <c r="F7">
        <f>SUMIFS('日別勤怠入力'!H:H,'日別勤怠入力'!B:B,B4)</f>
      </c>
      <c r="G7">
        <f>SUMIFS('日別勤怠入力'!I:I,'日別勤怠入力'!B:B,B4)</f>
      </c>
      <c r="H7">
        <f>SUMIFS('日別勤怠入力'!J:J,'日別勤怠入力'!B:B,B4)</f>
      </c>
      <c r="I7">
        <f>SUMIFS('日別勤怠入力'!K:K,'日別勤怠入力'!B:B,B4)</f>
      </c>
      <c r="J7">
        <f>SUMIFS('日別勤怠入力'!L:L,'日別勤怠入力'!B:B,B4)</f>
      </c>
    </row>
    <row r="8">
      <c r="A8" t="str">
        <v>2025-04</v>
      </c>
      <c r="B8" t="str">
        <v>E004</v>
      </c>
      <c r="C8" t="str">
        <v>小林 美咲</v>
      </c>
      <c r="D8">
        <v>16</v>
      </c>
      <c r="E8">
        <f>COUNTIFS('日別勤怠入力'!B:B,B5,'日別勤怠入力'!D:D,"&lt;&gt;有給休暇")</f>
      </c>
      <c r="F8">
        <f>SUMIFS('日別勤怠入力'!H:H,'日別勤怠入力'!B:B,B5)</f>
      </c>
      <c r="G8">
        <f>SUMIFS('日別勤怠入力'!I:I,'日別勤怠入力'!B:B,B5)</f>
      </c>
      <c r="H8">
        <f>SUMIFS('日別勤怠入力'!J:J,'日別勤怠入力'!B:B,B5)</f>
      </c>
      <c r="I8">
        <f>SUMIFS('日別勤怠入力'!K:K,'日別勤怠入力'!B:B,B5)</f>
      </c>
      <c r="J8">
        <f>SUMIFS('日別勤怠入力'!L:L,'日別勤怠入力'!B:B,B5)</f>
      </c>
    </row>
  </sheetData>
  <autoFilter ref="A4:J8"/>
  <ignoredErrors>
    <ignoredError numberStoredAsText="1" sqref="A1:J8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8"/>
  <sheetViews>
    <sheetView workbookViewId="0"/>
  </sheetViews>
  <cols>
    <col min="1" max="1" width="12.83203125" customWidth="1"/>
    <col min="2" max="2" width="12.83203125" customWidth="1"/>
    <col min="3" max="3" width="14.83203125" customWidth="1"/>
    <col min="4" max="4" width="12.83203125" customWidth="1"/>
    <col min="5" max="5" width="16.83203125" customWidth="1"/>
    <col min="6" max="6" width="26.83203125" customWidth="1"/>
    <col min="7" max="7" width="14.83203125" customWidth="1"/>
    <col min="8" max="8" width="12.83203125" customWidth="1"/>
    <col min="9" max="9" width="10.83203125" customWidth="1"/>
    <col min="10" max="10" width="12.83203125" customWidth="1"/>
  </cols>
  <sheetData>
    <row r="1">
      <c r="A1" t="str">
        <v>確認・対応管理</v>
      </c>
    </row>
    <row r="2">
      <c r="A2" t="str">
        <v>勤怠の未確認、差戻し、修正依頼、締め対応の進捗と担当者・期限を管理する運用シート。</v>
      </c>
    </row>
    <row r="4">
      <c r="A4" t="str">
        <v>案件ID</v>
      </c>
      <c r="B4" t="str">
        <v>社員ID</v>
      </c>
      <c r="C4" t="str">
        <v>氏名</v>
      </c>
      <c r="D4" t="str">
        <v>対象日</v>
      </c>
      <c r="E4" t="str">
        <v>内容</v>
      </c>
      <c r="F4" t="str">
        <v>詳細</v>
      </c>
      <c r="G4" t="str">
        <v>担当者</v>
      </c>
      <c r="H4" t="str">
        <v>対応期限</v>
      </c>
      <c r="I4" t="str">
        <v>優先度</v>
      </c>
      <c r="J4" t="str">
        <v>対応状況</v>
      </c>
    </row>
    <row r="5">
      <c r="A5" t="str">
        <v>ATT-001</v>
      </c>
      <c r="B5" t="str">
        <v>E001</v>
      </c>
      <c r="C5" t="str">
        <v>山田 太郎</v>
      </c>
      <c r="D5" t="str">
        <v>2025-04-02</v>
      </c>
      <c r="E5" t="str">
        <v>差戻し</v>
      </c>
      <c r="F5" t="str">
        <v>退勤打刻と申請残業時間の整合確認</v>
      </c>
      <c r="G5" t="str">
        <v>高橋 課長</v>
      </c>
      <c r="H5" t="str">
        <v>2025-04-04</v>
      </c>
      <c r="I5" t="str">
        <v>高</v>
      </c>
      <c r="J5" t="str">
        <v>対応中</v>
      </c>
    </row>
    <row r="6">
      <c r="A6" t="str">
        <v>ATT-002</v>
      </c>
      <c r="B6" t="str">
        <v>E003</v>
      </c>
      <c r="C6" t="str">
        <v>田中 一郎</v>
      </c>
      <c r="D6" t="str">
        <v>2025-04-01</v>
      </c>
      <c r="E6" t="str">
        <v>深夜勤務確認</v>
      </c>
      <c r="F6" t="str">
        <v>22時以降の勤務実績と休憩取得を確認</v>
      </c>
      <c r="G6" t="str">
        <v>中村 店長</v>
      </c>
      <c r="H6" t="str">
        <v>2025-04-03</v>
      </c>
      <c r="I6" t="str">
        <v>中</v>
      </c>
      <c r="J6" t="str">
        <v>未着手</v>
      </c>
    </row>
    <row r="7">
      <c r="A7" t="str">
        <v>ATT-003</v>
      </c>
      <c r="B7" t="str">
        <v>E003</v>
      </c>
      <c r="C7" t="str">
        <v>田中 一郎</v>
      </c>
      <c r="D7" t="str">
        <v>2025-04-06</v>
      </c>
      <c r="E7" t="str">
        <v>休日出勤申請</v>
      </c>
      <c r="F7" t="str">
        <v>事前申請書の提出有無を確認</v>
      </c>
      <c r="G7" t="str">
        <v>総務担当</v>
      </c>
      <c r="H7" t="str">
        <v>2025-04-07</v>
      </c>
      <c r="I7" t="str">
        <v>高</v>
      </c>
      <c r="J7" t="str">
        <v>確認待ち</v>
      </c>
    </row>
    <row r="8">
      <c r="A8" t="str">
        <v>ATT-004</v>
      </c>
      <c r="B8" t="str">
        <v>E002</v>
      </c>
      <c r="C8" t="str">
        <v>佐藤 花子</v>
      </c>
      <c r="D8" t="str">
        <v>2025-04-03</v>
      </c>
      <c r="E8" t="str">
        <v>有給反映</v>
      </c>
      <c r="F8" t="str">
        <v>有給取得を残数台帳へ反映</v>
      </c>
      <c r="G8" t="str">
        <v>人事担当</v>
      </c>
      <c r="H8" t="str">
        <v>2025-04-05</v>
      </c>
      <c r="I8" t="str">
        <v>低</v>
      </c>
      <c r="J8" t="str">
        <v>完了</v>
      </c>
    </row>
  </sheetData>
  <autoFilter ref="A4:J8"/>
  <ignoredErrors>
    <ignoredError numberStoredAsText="1" sqref="A1:J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社員マスター</vt:lpstr>
      <vt:lpstr>日別勤怠入力</vt:lpstr>
      <vt:lpstr>月次集計</vt:lpstr>
      <vt:lpstr>確認・対応管理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総務担当者、人事担当者、店舗責任者</dc:description>
  <dc:subject>出退勤記録、残業計算、深夜・休日勤務、有給管理、確認チェックまでを一元管理できる勤務表テンプレートです。日別入力から月次集計までつながる構成で、総務・人事・店舗運営の実務にそのまま使いやすい設計です。</dc:subject>
  <dc:title>勤怠管理と残業集計ができる勤務表テンプレート</dc:title>
</cp:coreProperties>
</file>