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Ledger" sheetId="1" r:id="rId1"/>
    <sheet name="Budget" sheetId="2" r:id="rId2"/>
    <sheet name="Summary" sheetId="3" r:id="rId3"/>
  </sheets>
  <definedNames>
    <definedName name="_xlnm._FilterDatabase" localSheetId="0">'Ledger'!A4:H8</definedName>
    <definedName name="_xlnm._FilterDatabase" localSheetId="1">'Budget'!A4:E8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4.83203125" customWidth="1"/>
    <col min="2" max="2" width="18.83203125" customWidth="1"/>
    <col min="3" max="3" width="12.83203125" customWidth="1"/>
    <col min="4" max="4" width="30.83203125" customWidth="1"/>
    <col min="5" max="5" width="18.83203125" customWidth="1"/>
    <col min="6" max="6" width="14.83203125" customWidth="1"/>
    <col min="7" max="7" width="14.83203125" customWidth="1"/>
    <col min="8" max="8" width="14.83203125" customWidth="1"/>
  </cols>
  <sheetData>
    <row r="1">
      <c r="A1" t="str">
        <v>Ledger</v>
      </c>
    </row>
    <row r="2">
      <c r="A2" t="str">
        <v>Track every income and expense entry in one sortable ledger.</v>
      </c>
    </row>
    <row r="4">
      <c r="A4" t="str">
        <v>Date</v>
      </c>
      <c r="B4" t="str">
        <v>Category</v>
      </c>
      <c r="C4" t="str">
        <v>Type</v>
      </c>
      <c r="D4" t="str">
        <v>Item</v>
      </c>
      <c r="E4" t="str">
        <v>Method</v>
      </c>
      <c r="F4" t="str">
        <v>Amount</v>
      </c>
      <c r="G4" t="str">
        <v>Owner</v>
      </c>
      <c r="H4" t="str">
        <v>Status</v>
      </c>
    </row>
    <row r="5">
      <c r="A5" t="str">
        <v>2026-03-01</v>
      </c>
      <c r="B5" t="str">
        <v>Sales</v>
      </c>
      <c r="C5" t="str">
        <v>Income</v>
      </c>
      <c r="D5" t="str">
        <v>Project kickoff payment</v>
      </c>
      <c r="E5" t="str">
        <v>Bank transfer</v>
      </c>
      <c r="F5">
        <v>18000</v>
      </c>
      <c r="G5" t="str">
        <v>Sales</v>
      </c>
      <c r="H5" t="str">
        <v>Cleared</v>
      </c>
    </row>
    <row r="6">
      <c r="A6" t="str">
        <v>2026-03-02</v>
      </c>
      <c r="B6" t="str">
        <v>Tools</v>
      </c>
      <c r="C6" t="str">
        <v>Expense</v>
      </c>
      <c r="D6" t="str">
        <v>AI tooling subscription</v>
      </c>
      <c r="E6" t="str">
        <v>Card</v>
      </c>
      <c r="F6">
        <v>980</v>
      </c>
      <c r="G6" t="str">
        <v>Ops</v>
      </c>
      <c r="H6" t="str">
        <v>Paid</v>
      </c>
    </row>
    <row r="7">
      <c r="A7" t="str">
        <v>2026-03-04</v>
      </c>
      <c r="B7" t="str">
        <v>Payroll</v>
      </c>
      <c r="C7" t="str">
        <v>Expense</v>
      </c>
      <c r="D7" t="str">
        <v>Contract editor payout</v>
      </c>
      <c r="E7" t="str">
        <v>Bank transfer</v>
      </c>
      <c r="F7">
        <v>4200</v>
      </c>
      <c r="G7" t="str">
        <v>Finance</v>
      </c>
      <c r="H7" t="str">
        <v>Scheduled</v>
      </c>
    </row>
    <row r="8">
      <c r="A8" t="str">
        <v>2026-03-05</v>
      </c>
      <c r="B8" t="str">
        <v>Consulting</v>
      </c>
      <c r="C8" t="str">
        <v>Income</v>
      </c>
      <c r="D8" t="str">
        <v>Retainer invoice</v>
      </c>
      <c r="E8" t="str">
        <v>Wire</v>
      </c>
      <c r="F8">
        <v>8500</v>
      </c>
      <c r="G8" t="str">
        <v>Founder</v>
      </c>
      <c r="H8" t="str">
        <v>Pending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8.83203125" customWidth="1"/>
    <col min="2" max="2" width="14.83203125" customWidth="1"/>
    <col min="3" max="3" width="14.83203125" customWidth="1"/>
    <col min="4" max="4" width="14.83203125" customWidth="1"/>
    <col min="5" max="5" width="26.83203125" customWidth="1"/>
  </cols>
  <sheetData>
    <row r="1">
      <c r="A1" t="str">
        <v>Budget</v>
      </c>
    </row>
    <row r="2">
      <c r="A2" t="str">
        <v>Compare planned budget against actual posted ledger amounts.</v>
      </c>
    </row>
    <row r="4">
      <c r="A4" t="str">
        <v>Category</v>
      </c>
      <c r="B4" t="str">
        <v>Planned</v>
      </c>
      <c r="C4" t="str">
        <v>Actual</v>
      </c>
      <c r="D4" t="str">
        <v>Gap</v>
      </c>
      <c r="E4" t="str">
        <v>Note</v>
      </c>
    </row>
    <row r="5">
      <c r="A5" t="str">
        <v>Sales</v>
      </c>
      <c r="B5">
        <v>30000</v>
      </c>
      <c r="C5">
        <f>SUMIF(Ledger!B5:B8,A5,Ledger!F5:F8)</f>
      </c>
      <c r="D5">
        <f>B5-C5</f>
      </c>
      <c r="E5" t="str">
        <v>Revenue target</v>
      </c>
    </row>
    <row r="6">
      <c r="A6" t="str">
        <v>Tools</v>
      </c>
      <c r="B6">
        <v>1500</v>
      </c>
      <c r="C6">
        <f>SUMIF(Ledger!B5:B8,A6,Ledger!F5:F8)</f>
      </c>
      <c r="D6">
        <f>B6-C6</f>
      </c>
      <c r="E6" t="str">
        <v>Software and infra</v>
      </c>
    </row>
    <row r="7">
      <c r="A7" t="str">
        <v>Payroll</v>
      </c>
      <c r="B7">
        <v>6000</v>
      </c>
      <c r="C7">
        <f>SUMIF(Ledger!B5:B8,A7,Ledger!F5:F8)</f>
      </c>
      <c r="D7">
        <f>B7-C7</f>
      </c>
      <c r="E7" t="str">
        <v>Contractor payouts</v>
      </c>
    </row>
    <row r="8">
      <c r="A8" t="str">
        <v>Consulting</v>
      </c>
      <c r="B8">
        <v>12000</v>
      </c>
      <c r="C8">
        <f>SUMIF(Ledger!B5:B8,A8,Ledger!F5:F8)</f>
      </c>
      <c r="D8">
        <f>B8-C8</f>
      </c>
      <c r="E8" t="str">
        <v>Service income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top-line finance view for revenue, expense, and pending cash.</v>
      </c>
    </row>
    <row r="4">
      <c r="A4" t="str">
        <v>Metric</v>
      </c>
      <c r="B4" t="str">
        <v>Value</v>
      </c>
      <c r="C4" t="str">
        <v>Notes</v>
      </c>
    </row>
    <row r="5">
      <c r="A5" t="str">
        <v>Total income</v>
      </c>
      <c r="B5">
        <f>SUMIF(Ledger!C5:C8,"Income",Ledger!F5:F8)</f>
      </c>
      <c r="C5" t="str">
        <v>Booked inflow</v>
      </c>
    </row>
    <row r="6">
      <c r="A6" t="str">
        <v>Total expense</v>
      </c>
      <c r="B6">
        <f>SUMIF(Ledger!C5:C8,"Expense",Ledger!F5:F8)</f>
      </c>
      <c r="C6" t="str">
        <v>Booked outflow</v>
      </c>
    </row>
    <row r="7">
      <c r="A7" t="str">
        <v>Net cashflow</v>
      </c>
      <c r="B7">
        <f>B5-B6</f>
      </c>
      <c r="C7" t="str">
        <v>Income minus expense</v>
      </c>
    </row>
    <row r="8">
      <c r="A8" t="str">
        <v>Pending receivables</v>
      </c>
      <c r="B8">
        <f>SUMIF(Ledger!H5:H8,"Pending",Ledger!F5:F8)</f>
      </c>
      <c r="C8" t="str">
        <v>Follow up on unpaid items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Ledger</vt:lpstr>
      <vt:lpstr>Budget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Finance owner and operators</dc:description>
  <dc:subject>Ledger, budget, and cash view for expense, income, and accounting workflows.</dc:subject>
  <dc:title>Français monthly budget tracker for nonprofits</dc:title>
</cp:coreProperties>
</file>