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Monthly Budget" sheetId="1" r:id="rId1"/>
    <sheet name="Expense Tracker" sheetId="2" r:id="rId2"/>
    <sheet name="Savings Goals" sheetId="3" r:id="rId3"/>
    <sheet name="Summary" sheetId="4" r:id="rId4"/>
  </sheets>
  <definedNames>
    <definedName name="_xlnm._FilterDatabase" localSheetId="0">'Monthly Budget'!A4:F16</definedName>
    <definedName name="_xlnm._FilterDatabase" localSheetId="1">'Expense Tracker'!A4:G12</definedName>
    <definedName name="_xlnm._FilterDatabase" localSheetId="2">'Savings Goals'!A4:G9</definedName>
    <definedName name="_xlnm._FilterDatabase" localSheetId="3">'Summary'!A4:D12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6"/>
  <sheetViews>
    <sheetView workbookViewId="0"/>
  </sheetViews>
  <cols>
    <col min="1" max="1" width="24.83203125" customWidth="1"/>
    <col min="2" max="2" width="12.83203125" customWidth="1"/>
    <col min="3" max="3" width="14.83203125" customWidth="1"/>
    <col min="4" max="4" width="14.83203125" customWidth="1"/>
    <col min="5" max="5" width="14.83203125" customWidth="1"/>
    <col min="6" max="6" width="28.83203125" customWidth="1"/>
  </cols>
  <sheetData>
    <row r="1">
      <c r="A1" t="str">
        <v>Monthly Budget</v>
      </c>
    </row>
    <row r="2">
      <c r="A2" t="str">
        <v>Plan monthly income and expenses with budgeted and actual amounts by category.</v>
      </c>
    </row>
    <row r="4">
      <c r="A4" t="str">
        <v>Category</v>
      </c>
      <c r="B4" t="str">
        <v>Type</v>
      </c>
      <c r="C4" t="str">
        <v>Budgeted</v>
      </c>
      <c r="D4" t="str">
        <v>Actual</v>
      </c>
      <c r="E4" t="str">
        <v>Variance</v>
      </c>
      <c r="F4" t="str">
        <v>Notes</v>
      </c>
    </row>
    <row r="5">
      <c r="A5" t="str">
        <v>Salary</v>
      </c>
      <c r="B5" t="str">
        <v>Income</v>
      </c>
      <c r="C5">
        <v>4500</v>
      </c>
      <c r="D5">
        <v>4500</v>
      </c>
      <c r="E5">
        <f>D2-C2</f>
      </c>
      <c r="F5" t="str">
        <v>Primary paycheck</v>
      </c>
    </row>
    <row r="6">
      <c r="A6" t="str">
        <v>Side Income</v>
      </c>
      <c r="B6" t="str">
        <v>Income</v>
      </c>
      <c r="C6">
        <v>300</v>
      </c>
      <c r="D6">
        <v>250</v>
      </c>
      <c r="E6">
        <f>D3-C3</f>
      </c>
      <c r="F6" t="str">
        <v>Freelance or gig work</v>
      </c>
    </row>
    <row r="7">
      <c r="A7" t="str">
        <v>Rent</v>
      </c>
      <c r="B7" t="str">
        <v>Expense</v>
      </c>
      <c r="C7">
        <v>1600</v>
      </c>
      <c r="D7">
        <v>1600</v>
      </c>
      <c r="E7">
        <f>D4-C4</f>
      </c>
      <c r="F7" t="str">
        <v>Monthly housing payment</v>
      </c>
    </row>
    <row r="8">
      <c r="A8" t="str">
        <v>Utilities</v>
      </c>
      <c r="B8" t="str">
        <v>Expense</v>
      </c>
      <c r="C8">
        <v>250</v>
      </c>
      <c r="D8">
        <v>230</v>
      </c>
      <c r="E8">
        <f>D5-C5</f>
      </c>
      <c r="F8" t="str">
        <v>Electric, gas, water</v>
      </c>
    </row>
    <row r="9">
      <c r="A9" t="str">
        <v>Groceries</v>
      </c>
      <c r="B9" t="str">
        <v>Expense</v>
      </c>
      <c r="C9">
        <v>600</v>
      </c>
      <c r="D9">
        <v>645</v>
      </c>
      <c r="E9">
        <f>D6-C6</f>
      </c>
      <c r="F9" t="str">
        <v>Food and household basics</v>
      </c>
    </row>
    <row r="10">
      <c r="A10" t="str">
        <v>Transportation</v>
      </c>
      <c r="B10" t="str">
        <v>Expense</v>
      </c>
      <c r="C10">
        <v>300</v>
      </c>
      <c r="D10">
        <v>280</v>
      </c>
      <c r="E10">
        <f>D7-C7</f>
      </c>
      <c r="F10" t="str">
        <v>Fuel, transit, parking</v>
      </c>
    </row>
    <row r="11">
      <c r="A11" t="str">
        <v>Insurance</v>
      </c>
      <c r="B11" t="str">
        <v>Expense</v>
      </c>
      <c r="C11">
        <v>350</v>
      </c>
      <c r="D11">
        <v>350</v>
      </c>
      <c r="E11">
        <f>D8-C8</f>
      </c>
      <c r="F11" t="str">
        <v>Auto, health, renters</v>
      </c>
    </row>
    <row r="12">
      <c r="A12" t="str">
        <v>Subscriptions</v>
      </c>
      <c r="B12" t="str">
        <v>Expense</v>
      </c>
      <c r="C12">
        <v>75</v>
      </c>
      <c r="D12">
        <v>92</v>
      </c>
      <c r="E12">
        <f>D9-C9</f>
      </c>
      <c r="F12" t="str">
        <v>Streaming, apps, memberships</v>
      </c>
    </row>
    <row r="13">
      <c r="A13" t="str">
        <v>Credit Card Payment</v>
      </c>
      <c r="B13" t="str">
        <v>Expense</v>
      </c>
      <c r="C13">
        <v>250</v>
      </c>
      <c r="D13">
        <v>250</v>
      </c>
      <c r="E13">
        <f>D10-C10</f>
      </c>
      <c r="F13" t="str">
        <v>Debt repayment</v>
      </c>
    </row>
    <row r="14">
      <c r="A14" t="str">
        <v>Savings Contribution</v>
      </c>
      <c r="B14" t="str">
        <v>Savings</v>
      </c>
      <c r="C14">
        <v>500</v>
      </c>
      <c r="D14">
        <v>450</v>
      </c>
      <c r="E14">
        <f>D11-C11</f>
      </c>
      <c r="F14" t="str">
        <v>Transfer to savings</v>
      </c>
    </row>
    <row r="15">
      <c r="A15" t="str">
        <v>Entertainment</v>
      </c>
      <c r="B15" t="str">
        <v>Expense</v>
      </c>
      <c r="C15">
        <v>150</v>
      </c>
      <c r="D15">
        <v>185</v>
      </c>
      <c r="E15">
        <f>D12-C12</f>
      </c>
      <c r="F15" t="str">
        <v>Dining out, movies, events</v>
      </c>
    </row>
    <row r="16">
      <c r="A16" t="str">
        <v>Total</v>
      </c>
      <c r="B16" t="str">
        <v>Summary</v>
      </c>
      <c r="C16">
        <f>SUM(C2:C11)-C12+0</f>
      </c>
      <c r="D16">
        <f>SUM(D2:D11)-D12+0</f>
      </c>
      <c r="E16">
        <f>D13-C13</f>
      </c>
      <c r="F16" t="str">
        <v>Review net monthly impact</v>
      </c>
    </row>
  </sheetData>
  <autoFilter ref="A4:F16"/>
  <ignoredErrors>
    <ignoredError numberStoredAsText="1" sqref="A1:F16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12"/>
  <sheetViews>
    <sheetView workbookViewId="0"/>
  </sheetViews>
  <cols>
    <col min="1" max="1" width="14.83203125" customWidth="1"/>
    <col min="2" max="2" width="22.83203125" customWidth="1"/>
    <col min="3" max="3" width="24.83203125" customWidth="1"/>
    <col min="4" max="4" width="18.83203125" customWidth="1"/>
    <col min="5" max="5" width="12.83203125" customWidth="1"/>
    <col min="6" max="6" width="16.83203125" customWidth="1"/>
    <col min="7" max="7" width="28.83203125" customWidth="1"/>
  </cols>
  <sheetData>
    <row r="1">
      <c r="A1" t="str">
        <v>Expense Tracker</v>
      </c>
    </row>
    <row r="2">
      <c r="A2" t="str">
        <v>Log spending transactions during the month for filtering, categorizing, and reconciliation.</v>
      </c>
    </row>
    <row r="4">
      <c r="A4" t="str">
        <v>Date</v>
      </c>
      <c r="B4" t="str">
        <v>Category</v>
      </c>
      <c r="C4" t="str">
        <v>Merchant</v>
      </c>
      <c r="D4" t="str">
        <v>Account</v>
      </c>
      <c r="E4" t="str">
        <v>Amount</v>
      </c>
      <c r="F4" t="str">
        <v>Payment Type</v>
      </c>
      <c r="G4" t="str">
        <v>Notes</v>
      </c>
    </row>
    <row r="5">
      <c r="A5" t="str">
        <v>2025-01-02</v>
      </c>
      <c r="B5" t="str">
        <v>Rent</v>
      </c>
      <c r="C5" t="str">
        <v>Maple Apartments</v>
      </c>
      <c r="D5" t="str">
        <v>Checking</v>
      </c>
      <c r="E5">
        <v>1600</v>
      </c>
      <c r="F5" t="str">
        <v>ACH</v>
      </c>
      <c r="G5" t="str">
        <v>Monthly rent</v>
      </c>
    </row>
    <row r="6">
      <c r="A6" t="str">
        <v>2025-01-04</v>
      </c>
      <c r="B6" t="str">
        <v>Groceries</v>
      </c>
      <c r="C6" t="str">
        <v>Trader Joe's</v>
      </c>
      <c r="D6" t="str">
        <v>Credit Card</v>
      </c>
      <c r="E6">
        <v>148.22</v>
      </c>
      <c r="F6" t="str">
        <v>Card</v>
      </c>
      <c r="G6" t="str">
        <v>Weekly groceries</v>
      </c>
    </row>
    <row r="7">
      <c r="A7" t="str">
        <v>2025-01-06</v>
      </c>
      <c r="B7" t="str">
        <v>Utilities</v>
      </c>
      <c r="C7" t="str">
        <v>City Utilities</v>
      </c>
      <c r="D7" t="str">
        <v>Checking</v>
      </c>
      <c r="E7">
        <v>92.14</v>
      </c>
      <c r="F7" t="str">
        <v>Auto Pay</v>
      </c>
      <c r="G7" t="str">
        <v>Electric bill</v>
      </c>
    </row>
    <row r="8">
      <c r="A8" t="str">
        <v>2025-01-08</v>
      </c>
      <c r="B8" t="str">
        <v>Transportation</v>
      </c>
      <c r="C8" t="str">
        <v>Shell</v>
      </c>
      <c r="D8" t="str">
        <v>Debit Card</v>
      </c>
      <c r="E8">
        <v>46.75</v>
      </c>
      <c r="F8" t="str">
        <v>Card</v>
      </c>
      <c r="G8" t="str">
        <v>Gas refill</v>
      </c>
    </row>
    <row r="9">
      <c r="A9" t="str">
        <v>2025-01-10</v>
      </c>
      <c r="B9" t="str">
        <v>Subscriptions</v>
      </c>
      <c r="C9" t="str">
        <v>Netflix</v>
      </c>
      <c r="D9" t="str">
        <v>Credit Card</v>
      </c>
      <c r="E9">
        <v>15.49</v>
      </c>
      <c r="F9" t="str">
        <v>Auto Pay</v>
      </c>
      <c r="G9" t="str">
        <v>Monthly subscription</v>
      </c>
    </row>
    <row r="10">
      <c r="A10" t="str">
        <v>2025-01-12</v>
      </c>
      <c r="B10" t="str">
        <v>Insurance</v>
      </c>
      <c r="C10" t="str">
        <v>GEICO</v>
      </c>
      <c r="D10" t="str">
        <v>Checking</v>
      </c>
      <c r="E10">
        <v>135</v>
      </c>
      <c r="F10" t="str">
        <v>Auto Pay</v>
      </c>
      <c r="G10" t="str">
        <v>Auto insurance</v>
      </c>
    </row>
    <row r="11">
      <c r="A11" t="str">
        <v>2025-01-15</v>
      </c>
      <c r="B11" t="str">
        <v>Entertainment</v>
      </c>
      <c r="C11" t="str">
        <v>AMC Theatres</v>
      </c>
      <c r="D11" t="str">
        <v>Credit Card</v>
      </c>
      <c r="E11">
        <v>38.5</v>
      </c>
      <c r="F11" t="str">
        <v>Card</v>
      </c>
      <c r="G11" t="str">
        <v>Movie night</v>
      </c>
    </row>
    <row r="12">
      <c r="A12" t="str">
        <v>2025-01-18</v>
      </c>
      <c r="B12" t="str">
        <v>Groceries</v>
      </c>
      <c r="C12" t="str">
        <v>Costco</v>
      </c>
      <c r="D12" t="str">
        <v>Credit Card</v>
      </c>
      <c r="E12">
        <v>212.67</v>
      </c>
      <c r="F12" t="str">
        <v>Card</v>
      </c>
      <c r="G12" t="str">
        <v>Bulk household items</v>
      </c>
    </row>
  </sheetData>
  <autoFilter ref="A4:G12"/>
  <ignoredErrors>
    <ignoredError numberStoredAsText="1" sqref="A1:G12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G9"/>
  <sheetViews>
    <sheetView workbookViewId="0"/>
  </sheetViews>
  <cols>
    <col min="1" max="1" width="24.83203125" customWidth="1"/>
    <col min="2" max="2" width="14.83203125" customWidth="1"/>
    <col min="3" max="3" width="14.83203125" customWidth="1"/>
    <col min="4" max="4" width="16.83203125" customWidth="1"/>
    <col min="5" max="5" width="14.83203125" customWidth="1"/>
    <col min="6" max="6" width="16.83203125" customWidth="1"/>
    <col min="7" max="7" width="16.83203125" customWidth="1"/>
  </cols>
  <sheetData>
    <row r="1">
      <c r="A1" t="str">
        <v>Savings Goals</v>
      </c>
    </row>
    <row r="2">
      <c r="A2" t="str">
        <v>Track progress toward emergency, travel, and other savings goals.</v>
      </c>
    </row>
    <row r="4">
      <c r="A4" t="str">
        <v>Goal</v>
      </c>
      <c r="B4" t="str">
        <v>Target</v>
      </c>
      <c r="C4" t="str">
        <v>Saved</v>
      </c>
      <c r="D4" t="str">
        <v>Monthly Add</v>
      </c>
      <c r="E4" t="str">
        <v>Remaining</v>
      </c>
      <c r="F4" t="str">
        <v>Target Date</v>
      </c>
      <c r="G4" t="str">
        <v>Status</v>
      </c>
    </row>
    <row r="5">
      <c r="A5" t="str">
        <v>Emergency Fund</v>
      </c>
      <c r="B5">
        <v>10000</v>
      </c>
      <c r="C5">
        <v>4200</v>
      </c>
      <c r="D5">
        <v>300</v>
      </c>
      <c r="E5">
        <f>B2-C2</f>
      </c>
      <c r="F5" t="str">
        <v>2026-06-30</v>
      </c>
      <c r="G5" t="str">
        <v>In Progress</v>
      </c>
    </row>
    <row r="6">
      <c r="A6" t="str">
        <v>Vacation</v>
      </c>
      <c r="B6">
        <v>2500</v>
      </c>
      <c r="C6">
        <v>900</v>
      </c>
      <c r="D6">
        <v>150</v>
      </c>
      <c r="E6">
        <f>B3-C3</f>
      </c>
      <c r="F6" t="str">
        <v>2025-09-01</v>
      </c>
      <c r="G6" t="str">
        <v>In Progress</v>
      </c>
    </row>
    <row r="7">
      <c r="A7" t="str">
        <v>Car Maintenance</v>
      </c>
      <c r="B7">
        <v>1200</v>
      </c>
      <c r="C7">
        <v>650</v>
      </c>
      <c r="D7">
        <v>75</v>
      </c>
      <c r="E7">
        <f>B4-C4</f>
      </c>
      <c r="F7" t="str">
        <v>2025-12-31</v>
      </c>
      <c r="G7" t="str">
        <v>On Track</v>
      </c>
    </row>
    <row r="8">
      <c r="A8" t="str">
        <v>Holiday Gifts</v>
      </c>
      <c r="B8">
        <v>800</v>
      </c>
      <c r="C8">
        <v>250</v>
      </c>
      <c r="D8">
        <v>50</v>
      </c>
      <c r="E8">
        <f>B5-C5</f>
      </c>
      <c r="F8" t="str">
        <v>2025-11-15</v>
      </c>
      <c r="G8" t="str">
        <v>In Progress</v>
      </c>
    </row>
    <row r="9">
      <c r="A9" t="str">
        <v>New Laptop</v>
      </c>
      <c r="B9">
        <v>1800</v>
      </c>
      <c r="C9">
        <v>1400</v>
      </c>
      <c r="D9">
        <v>100</v>
      </c>
      <c r="E9">
        <f>B6-C6</f>
      </c>
      <c r="F9" t="str">
        <v>2025-08-31</v>
      </c>
      <c r="G9" t="str">
        <v>Nearly Funded</v>
      </c>
    </row>
  </sheetData>
  <autoFilter ref="A4:G9"/>
  <ignoredErrors>
    <ignoredError numberStoredAsText="1" sqref="A1:G9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D12"/>
  <sheetViews>
    <sheetView workbookViewId="0"/>
  </sheetViews>
  <cols>
    <col min="1" max="1" width="26.83203125" customWidth="1"/>
    <col min="2" max="2" width="16.83203125" customWidth="1"/>
    <col min="3" max="3" width="16.83203125" customWidth="1"/>
    <col min="4" max="4" width="30.83203125" customWidth="1"/>
  </cols>
  <sheetData>
    <row r="1">
      <c r="A1" t="str">
        <v>Summary</v>
      </c>
    </row>
    <row r="2">
      <c r="A2" t="str">
        <v>Provide a quick monthly snapshot of income, expenses, savings, and net cash flow.</v>
      </c>
    </row>
    <row r="4">
      <c r="A4" t="str">
        <v>Metric</v>
      </c>
      <c r="B4" t="str">
        <v>Value</v>
      </c>
      <c r="C4" t="str">
        <v>Status</v>
      </c>
      <c r="D4" t="str">
        <v>Notes</v>
      </c>
    </row>
    <row r="5">
      <c r="A5" t="str">
        <v>Total Budgeted Income</v>
      </c>
      <c r="B5">
        <f>C2+C3</f>
      </c>
      <c r="C5" t="str">
        <v>Planned</v>
      </c>
      <c r="D5" t="str">
        <v>From income lines in Monthly Budget</v>
      </c>
    </row>
    <row r="6">
      <c r="A6" t="str">
        <v>Total Actual Income</v>
      </c>
      <c r="B6">
        <f>D2+D3</f>
      </c>
      <c r="C6" t="str">
        <v>Actual</v>
      </c>
      <c r="D6" t="str">
        <v>Track pay received</v>
      </c>
    </row>
    <row r="7">
      <c r="A7" t="str">
        <v>Total Budgeted Expenses</v>
      </c>
      <c r="B7">
        <f>SUM(C4:C10)+C12</f>
      </c>
      <c r="C7" t="str">
        <v>Planned</v>
      </c>
      <c r="D7" t="str">
        <v>Includes fixed and variable expenses</v>
      </c>
    </row>
    <row r="8">
      <c r="A8" t="str">
        <v>Total Actual Expenses</v>
      </c>
      <c r="B8">
        <f>SUM(D4:D10)+D12</f>
      </c>
      <c r="C8" t="str">
        <v>Actual</v>
      </c>
      <c r="D8" t="str">
        <v>Monitor overspending</v>
      </c>
    </row>
    <row r="9">
      <c r="A9" t="str">
        <v>Budgeted Savings</v>
      </c>
      <c r="B9">
        <f>C11</f>
      </c>
      <c r="C9" t="str">
        <v>Planned</v>
      </c>
      <c r="D9" t="str">
        <v>Monthly transfer target</v>
      </c>
    </row>
    <row r="10">
      <c r="A10" t="str">
        <v>Actual Savings</v>
      </c>
      <c r="B10">
        <f>D11</f>
      </c>
      <c r="C10" t="str">
        <v>Actual</v>
      </c>
      <c r="D10" t="str">
        <v>Amount actually saved</v>
      </c>
    </row>
    <row r="11">
      <c r="A11" t="str">
        <v>Net Budgeted Cash Flow</v>
      </c>
      <c r="B11">
        <f>B2-B4-B5</f>
      </c>
      <c r="C11" t="str">
        <v>Target</v>
      </c>
      <c r="D11" t="str">
        <v>Income less expenses and savings</v>
      </c>
    </row>
    <row r="12">
      <c r="A12" t="str">
        <v>Net Actual Cash Flow</v>
      </c>
      <c r="B12">
        <f>B3-B4-B6</f>
      </c>
      <c r="C12" t="str">
        <v>Current</v>
      </c>
      <c r="D12" t="str">
        <v>Actual month-end result</v>
      </c>
    </row>
  </sheetData>
  <autoFilter ref="A4:D12"/>
  <ignoredErrors>
    <ignoredError numberStoredAsText="1" sqref="A1:D12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Monthly Budget</vt:lpstr>
      <vt:lpstr>Expense Tracker</vt:lpstr>
      <vt:lpstr>Savings Goals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Individuals and households in the United States</dc:description>
  <dc:subject>A practical household budget workbook for planning monthly income, tracking expenses, monitoring savings goals, and reviewing budget vs. actual totals.</dc:subject>
  <dc:title>Personal Monthly Budget Spreadsheet</dc:title>
</cp:coreProperties>
</file>