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 Invoices" sheetId="1" r:id="rId1"/>
    <sheet name="Quarter Summary" sheetId="2" r:id="rId2"/>
    <sheet name="VAT Return Prep" sheetId="3" r:id="rId3"/>
  </sheets>
  <definedNames>
    <definedName name="_xlnm._FilterDatabase" localSheetId="0">'Sales Invoices'!A4:J12</definedName>
    <definedName name="_xlnm._FilterDatabase" localSheetId="1">'Quarter Summary'!A4:G8</definedName>
    <definedName name="_xlnm._FilterDatabase" localSheetId="2">'VAT Return Prep'!A4:H8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4.83203125" customWidth="1"/>
    <col min="5" max="5" width="10.83203125" customWidth="1"/>
    <col min="6" max="6" width="12.83203125" customWidth="1"/>
    <col min="7" max="7" width="10.83203125" customWidth="1"/>
    <col min="8" max="8" width="12.83203125" customWidth="1"/>
    <col min="9" max="9" width="12.83203125" customWidth="1"/>
    <col min="10" max="10" width="10.83203125" customWidth="1"/>
  </cols>
  <sheetData>
    <row r="1">
      <c r="A1" t="str">
        <v>Sales Invoices</v>
      </c>
    </row>
    <row r="2">
      <c r="A2" t="str">
        <v>Record sales invoices, VAT charged, payment status, and key dates for routine bookkeeping and credit control.</v>
      </c>
    </row>
    <row r="4">
      <c r="A4" t="str">
        <v>Invoice No</v>
      </c>
      <c r="B4" t="str">
        <v>Client</v>
      </c>
      <c r="C4" t="str">
        <v>Issue Date</v>
      </c>
      <c r="D4" t="str">
        <v>Due Date</v>
      </c>
      <c r="E4" t="str">
        <v>VAT Qtr</v>
      </c>
      <c r="F4" t="str">
        <v>Net £</v>
      </c>
      <c r="G4" t="str">
        <v>VAT %</v>
      </c>
      <c r="H4" t="str">
        <v>VAT £</v>
      </c>
      <c r="I4" t="str">
        <v>Gross £</v>
      </c>
      <c r="J4" t="str">
        <v>Paid</v>
      </c>
    </row>
    <row r="5">
      <c r="A5" t="str">
        <v>INV-2025-001</v>
      </c>
      <c r="B5" t="str">
        <v>Oak &amp; Co Design</v>
      </c>
      <c r="C5" t="str">
        <v>2025-01-06</v>
      </c>
      <c r="D5" t="str">
        <v>2025-02-05</v>
      </c>
      <c r="E5">
        <f>IF(MONTH(C2)&lt;=3,"Q1",IF(MONTH(C2)&lt;=6,"Q2",IF(MONTH(C2)&lt;=9,"Q3","Q4")))</f>
      </c>
      <c r="F5">
        <v>1200</v>
      </c>
      <c r="G5">
        <v>20</v>
      </c>
      <c r="H5">
        <f>F2*G2/100</f>
      </c>
      <c r="I5">
        <f>F2+H2</f>
      </c>
      <c r="J5" t="str">
        <v>Yes</v>
      </c>
    </row>
    <row r="6">
      <c r="A6" t="str">
        <v>INV-2025-002</v>
      </c>
      <c r="B6" t="str">
        <v>Briar Retail Ltd</v>
      </c>
      <c r="C6" t="str">
        <v>2025-01-19</v>
      </c>
      <c r="D6" t="str">
        <v>2025-02-18</v>
      </c>
      <c r="E6">
        <f>IF(MONTH(C3)&lt;=3,"Q1",IF(MONTH(C3)&lt;=6,"Q2",IF(MONTH(C3)&lt;=9,"Q3","Q4")))</f>
      </c>
      <c r="F6">
        <v>850</v>
      </c>
      <c r="G6">
        <v>20</v>
      </c>
      <c r="H6">
        <f>F3*G3/100</f>
      </c>
      <c r="I6">
        <f>F3+H3</f>
      </c>
      <c r="J6" t="str">
        <v>No</v>
      </c>
    </row>
    <row r="7">
      <c r="A7" t="str">
        <v>INV-2025-003</v>
      </c>
      <c r="B7" t="str">
        <v>Northgate Services</v>
      </c>
      <c r="C7" t="str">
        <v>2025-02-11</v>
      </c>
      <c r="D7" t="str">
        <v>2025-03-13</v>
      </c>
      <c r="E7">
        <f>IF(MONTH(C4)&lt;=3,"Q1",IF(MONTH(C4)&lt;=6,"Q2",IF(MONTH(C4)&lt;=9,"Q3","Q4")))</f>
      </c>
      <c r="F7">
        <v>640</v>
      </c>
      <c r="G7">
        <v>20</v>
      </c>
      <c r="H7">
        <f>F4*G4/100</f>
      </c>
      <c r="I7">
        <f>F4+H4</f>
      </c>
      <c r="J7" t="str">
        <v>Yes</v>
      </c>
    </row>
    <row r="8">
      <c r="A8" t="str">
        <v>INV-2025-004</v>
      </c>
      <c r="B8" t="str">
        <v>Harbour Fitness</v>
      </c>
      <c r="C8" t="str">
        <v>2025-03-04</v>
      </c>
      <c r="D8" t="str">
        <v>2025-04-03</v>
      </c>
      <c r="E8">
        <f>IF(MONTH(C5)&lt;=3,"Q1",IF(MONTH(C5)&lt;=6,"Q2",IF(MONTH(C5)&lt;=9,"Q3","Q4")))</f>
      </c>
      <c r="F8">
        <v>1500</v>
      </c>
      <c r="G8">
        <v>20</v>
      </c>
      <c r="H8">
        <f>F5*G5/100</f>
      </c>
      <c r="I8">
        <f>F5+H5</f>
      </c>
      <c r="J8" t="str">
        <v>No</v>
      </c>
    </row>
    <row r="9">
      <c r="A9" t="str">
        <v>INV-2025-005</v>
      </c>
      <c r="B9" t="str">
        <v>Willow Events</v>
      </c>
      <c r="C9" t="str">
        <v>2025-04-09</v>
      </c>
      <c r="D9" t="str">
        <v>2025-05-09</v>
      </c>
      <c r="E9">
        <f>IF(MONTH(C6)&lt;=3,"Q1",IF(MONTH(C6)&lt;=6,"Q2",IF(MONTH(C6)&lt;=9,"Q3","Q4")))</f>
      </c>
      <c r="F9">
        <v>980</v>
      </c>
      <c r="G9">
        <v>20</v>
      </c>
      <c r="H9">
        <f>F6*G6/100</f>
      </c>
      <c r="I9">
        <f>F6+H6</f>
      </c>
      <c r="J9" t="str">
        <v>Yes</v>
      </c>
    </row>
    <row r="10">
      <c r="A10" t="str">
        <v>INV-2025-006</v>
      </c>
      <c r="B10" t="str">
        <v>Green Lane Studio</v>
      </c>
      <c r="C10" t="str">
        <v>2025-05-21</v>
      </c>
      <c r="D10" t="str">
        <v>2025-06-20</v>
      </c>
      <c r="E10">
        <f>IF(MONTH(C7)&lt;=3,"Q1",IF(MONTH(C7)&lt;=6,"Q2",IF(MONTH(C7)&lt;=9,"Q3","Q4")))</f>
      </c>
      <c r="F10">
        <v>430</v>
      </c>
      <c r="G10">
        <v>20</v>
      </c>
      <c r="H10">
        <f>F7*G7/100</f>
      </c>
      <c r="I10">
        <f>F7+H7</f>
      </c>
      <c r="J10" t="str">
        <v>No</v>
      </c>
    </row>
    <row r="11">
      <c r="A11" t="str">
        <v>INV-2025-007</v>
      </c>
      <c r="B11" t="str">
        <v>Stonebridge Legal</v>
      </c>
      <c r="C11" t="str">
        <v>2025-06-03</v>
      </c>
      <c r="D11" t="str">
        <v>2025-07-03</v>
      </c>
      <c r="E11">
        <f>IF(MONTH(C8)&lt;=3,"Q1",IF(MONTH(C8)&lt;=6,"Q2",IF(MONTH(C8)&lt;=9,"Q3","Q4")))</f>
      </c>
      <c r="F11">
        <v>2100</v>
      </c>
      <c r="G11">
        <v>20</v>
      </c>
      <c r="H11">
        <f>F8*G8/100</f>
      </c>
      <c r="I11">
        <f>F8+H8</f>
      </c>
      <c r="J11" t="str">
        <v>No</v>
      </c>
    </row>
    <row r="12">
      <c r="A12" t="str">
        <v>INV-2025-008</v>
      </c>
      <c r="B12" t="str">
        <v>Elm Catering</v>
      </c>
      <c r="C12" t="str">
        <v>2025-06-24</v>
      </c>
      <c r="D12" t="str">
        <v>2025-07-24</v>
      </c>
      <c r="E12">
        <f>IF(MONTH(C9)&lt;=3,"Q1",IF(MONTH(C9)&lt;=6,"Q2",IF(MONTH(C9)&lt;=9,"Q3","Q4")))</f>
      </c>
      <c r="F12">
        <v>760</v>
      </c>
      <c r="G12">
        <v>5</v>
      </c>
      <c r="H12">
        <f>F9*G9/100</f>
      </c>
      <c r="I12">
        <f>F9+H9</f>
      </c>
      <c r="J12" t="str">
        <v>Yes</v>
      </c>
    </row>
  </sheetData>
  <autoFilter ref="A4:J12"/>
  <ignoredErrors>
    <ignoredError numberStoredAsText="1" sqref="A1:J12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0.83203125" customWidth="1"/>
    <col min="2" max="2" width="10.83203125" customWidth="1"/>
    <col min="3" max="3" width="12.83203125" customWidth="1"/>
    <col min="4" max="4" width="12.83203125" customWidth="1"/>
    <col min="5" max="5" width="12.83203125" customWidth="1"/>
    <col min="6" max="6" width="12.83203125" customWidth="1"/>
    <col min="7" max="7" width="12.83203125" customWidth="1"/>
  </cols>
  <sheetData>
    <row r="1">
      <c r="A1" t="str">
        <v>Quarter Summary</v>
      </c>
    </row>
    <row r="2">
      <c r="A2" t="str">
        <v>Summarise invoice values by VAT quarter to support quarterly VAT return preparation and cash collection review.</v>
      </c>
    </row>
    <row r="4">
      <c r="A4" t="str">
        <v>Quarter</v>
      </c>
      <c r="B4" t="str">
        <v>Invoices</v>
      </c>
      <c r="C4" t="str">
        <v>Net £</v>
      </c>
      <c r="D4" t="str">
        <v>VAT £</v>
      </c>
      <c r="E4" t="str">
        <v>Gross £</v>
      </c>
      <c r="F4" t="str">
        <v>Paid £</v>
      </c>
      <c r="G4" t="str">
        <v>Unpaid £</v>
      </c>
    </row>
    <row r="5">
      <c r="A5" t="str">
        <v>Q1</v>
      </c>
      <c r="B5">
        <f>COUNTIF('Sales Invoices'!E2:E9,A2)</f>
      </c>
      <c r="C5">
        <f>SUMIF('Sales Invoices'!E2:E9,A2,'Sales Invoices'!F2:F9)</f>
      </c>
      <c r="D5">
        <f>SUMIF('Sales Invoices'!E2:E9,A2,'Sales Invoices'!H2:H9)</f>
      </c>
      <c r="E5">
        <f>SUMIF('Sales Invoices'!E2:E9,A2,'Sales Invoices'!I2:I9)</f>
      </c>
      <c r="F5">
        <f>SUMIFS('Sales Invoices'!I2:I9,'Sales Invoices'!E2:E9,A2,'Sales Invoices'!J2:J9,"Yes")</f>
      </c>
      <c r="G5">
        <f>E2-F2</f>
      </c>
    </row>
    <row r="6">
      <c r="A6" t="str">
        <v>Q2</v>
      </c>
      <c r="B6">
        <f>COUNTIF('Sales Invoices'!E2:E9,A3)</f>
      </c>
      <c r="C6">
        <f>SUMIF('Sales Invoices'!E2:E9,A3,'Sales Invoices'!F2:F9)</f>
      </c>
      <c r="D6">
        <f>SUMIF('Sales Invoices'!E2:E9,A3,'Sales Invoices'!H2:H9)</f>
      </c>
      <c r="E6">
        <f>SUMIF('Sales Invoices'!E2:E9,A3,'Sales Invoices'!I2:I9)</f>
      </c>
      <c r="F6">
        <f>SUMIFS('Sales Invoices'!I2:I9,'Sales Invoices'!E2:E9,A3,'Sales Invoices'!J2:J9,"Yes")</f>
      </c>
      <c r="G6">
        <f>E3-F3</f>
      </c>
    </row>
    <row r="7">
      <c r="A7" t="str">
        <v>Q3</v>
      </c>
      <c r="B7">
        <f>COUNTIF('Sales Invoices'!E2:E9,A4)</f>
      </c>
      <c r="C7">
        <f>SUMIF('Sales Invoices'!E2:E9,A4,'Sales Invoices'!F2:F9)</f>
      </c>
      <c r="D7">
        <f>SUMIF('Sales Invoices'!E2:E9,A4,'Sales Invoices'!H2:H9)</f>
      </c>
      <c r="E7">
        <f>SUMIF('Sales Invoices'!E2:E9,A4,'Sales Invoices'!I2:I9)</f>
      </c>
      <c r="F7">
        <f>SUMIFS('Sales Invoices'!I2:I9,'Sales Invoices'!E2:E9,A4,'Sales Invoices'!J2:J9,"Yes")</f>
      </c>
      <c r="G7">
        <f>E4-F4</f>
      </c>
    </row>
    <row r="8">
      <c r="A8" t="str">
        <v>Q4</v>
      </c>
      <c r="B8">
        <f>COUNTIF('Sales Invoices'!E2:E9,A5)</f>
      </c>
      <c r="C8">
        <f>SUMIF('Sales Invoices'!E2:E9,A5,'Sales Invoices'!F2:F9)</f>
      </c>
      <c r="D8">
        <f>SUMIF('Sales Invoices'!E2:E9,A5,'Sales Invoices'!H2:H9)</f>
      </c>
      <c r="E8">
        <f>SUMIF('Sales Invoices'!E2:E9,A5,'Sales Invoices'!I2:I9)</f>
      </c>
      <c r="F8">
        <f>SUMIFS('Sales Invoices'!I2:I9,'Sales Invoices'!E2:E9,A5,'Sales Invoices'!J2:J9,"Yes")</f>
      </c>
      <c r="G8">
        <f>E5-F5</f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0.83203125" customWidth="1"/>
    <col min="2" max="2" width="14.83203125" customWidth="1"/>
    <col min="3" max="3" width="16.83203125" customWidth="1"/>
    <col min="4" max="4" width="14.83203125" customWidth="1"/>
    <col min="5" max="5" width="14.83203125" customWidth="1"/>
    <col min="6" max="6" width="14.83203125" customWidth="1"/>
    <col min="7" max="7" width="12.83203125" customWidth="1"/>
    <col min="8" max="8" width="28.83203125" customWidth="1"/>
  </cols>
  <sheetData>
    <row r="1">
      <c r="A1" t="str">
        <v>VAT Return Prep</v>
      </c>
    </row>
    <row r="2">
      <c r="A2" t="str">
        <v>Provide a simple working tab for VAT collected on sales, with quarter deadlines and filing notes for basic record-keeping.</v>
      </c>
    </row>
    <row r="4">
      <c r="A4" t="str">
        <v>Quarter</v>
      </c>
      <c r="B4" t="str">
        <v>Period End</v>
      </c>
      <c r="C4" t="str">
        <v>File &amp; Pay By</v>
      </c>
      <c r="D4" t="str">
        <v>Sales Net £</v>
      </c>
      <c r="E4" t="str">
        <v>Output VAT £</v>
      </c>
      <c r="F4" t="str">
        <v>Sales Gross £</v>
      </c>
      <c r="G4" t="str">
        <v>Status</v>
      </c>
      <c r="H4" t="str">
        <v>Notes</v>
      </c>
    </row>
    <row r="5">
      <c r="A5" t="str">
        <v>Q1</v>
      </c>
      <c r="B5" t="str">
        <v>2025-03-31</v>
      </c>
      <c r="C5" t="str">
        <v>2025-05-07</v>
      </c>
      <c r="D5">
        <f>'Quarter Summary'!C2</f>
      </c>
      <c r="E5">
        <f>'Quarter Summary'!D2</f>
      </c>
      <c r="F5">
        <f>'Quarter Summary'!E2</f>
      </c>
      <c r="G5" t="str">
        <v>In progress</v>
      </c>
      <c r="H5" t="str">
        <v>Check all January to March invoices are included.</v>
      </c>
    </row>
    <row r="6">
      <c r="A6" t="str">
        <v>Q2</v>
      </c>
      <c r="B6" t="str">
        <v>2025-06-30</v>
      </c>
      <c r="C6" t="str">
        <v>2025-08-07</v>
      </c>
      <c r="D6">
        <f>'Quarter Summary'!C3</f>
      </c>
      <c r="E6">
        <f>'Quarter Summary'!D3</f>
      </c>
      <c r="F6">
        <f>'Quarter Summary'!E3</f>
      </c>
      <c r="G6" t="str">
        <v>Open</v>
      </c>
      <c r="H6" t="str">
        <v>Review reduced-rate items before submission.</v>
      </c>
    </row>
    <row r="7">
      <c r="A7" t="str">
        <v>Q3</v>
      </c>
      <c r="B7" t="str">
        <v>2025-09-30</v>
      </c>
      <c r="C7" t="str">
        <v>2025-11-07</v>
      </c>
      <c r="D7">
        <f>'Quarter Summary'!C4</f>
      </c>
      <c r="E7">
        <f>'Quarter Summary'!D4</f>
      </c>
      <c r="F7">
        <f>'Quarter Summary'!E4</f>
      </c>
      <c r="G7" t="str">
        <v>Open</v>
      </c>
      <c r="H7" t="str">
        <v>Awaiting invoices for the quarter.</v>
      </c>
    </row>
    <row r="8">
      <c r="A8" t="str">
        <v>Q4</v>
      </c>
      <c r="B8" t="str">
        <v>2025-12-31</v>
      </c>
      <c r="C8" t="str">
        <v>2026-02-07</v>
      </c>
      <c r="D8">
        <f>'Quarter Summary'!C5</f>
      </c>
      <c r="E8">
        <f>'Quarter Summary'!D5</f>
      </c>
      <c r="F8">
        <f>'Quarter Summary'!E5</f>
      </c>
      <c r="G8" t="str">
        <v>Open</v>
      </c>
      <c r="H8" t="str">
        <v>Complete year-end review and archive records.</v>
      </c>
    </row>
  </sheetData>
  <autoFilter ref="A4:H8"/>
  <ignoredErrors>
    <ignoredError numberStoredAsText="1" sqref="A1:H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 Invoices</vt:lpstr>
      <vt:lpstr>Quarter Summary</vt:lpstr>
      <vt:lpstr>VAT Return Prep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Small business owners, bookkeepers, and sole traders in the United Kingdom</dc:description>
  <dc:subject>A practical UK bookkeeping workbook for tracking sales invoices, VAT collected, payment status, and quarterly VAT return preparation. Includes editable invoice records, quarter mapping, and a summary of net, VAT, gross, and overdue balances in pound sterling.</dc:subject>
  <dc:title>VAT Invoice Tracker for UK Small Businesses</dc:title>
</cp:coreProperties>
</file>